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<sst xmlns="http://schemas.openxmlformats.org/spreadsheetml/2006/main" count="42" uniqueCount="34">
  <si>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呼财农指〔2023〕31号附表</t>
  </si>
  <si>
    <t>科目：2130599—其他巩固脱贫衔接乡村振兴支出</t>
  </si>
  <si>
    <t>2023年市本级衔接资金项目分配表(第一批）</t>
  </si>
  <si>
    <t>单位：万元、个、人</t>
  </si>
  <si>
    <t>旗县区</t>
  </si>
  <si>
    <t>合计</t>
  </si>
  <si>
    <t>项目资金</t>
  </si>
  <si>
    <t>公益岗位</t>
  </si>
  <si>
    <t>防贫保险</t>
  </si>
  <si>
    <t>工作经费</t>
  </si>
  <si>
    <t>项目数小计</t>
  </si>
  <si>
    <t>金额
小计</t>
  </si>
  <si>
    <t>产业项目</t>
  </si>
  <si>
    <t>小型公益项目</t>
  </si>
  <si>
    <t>项目
个数</t>
  </si>
  <si>
    <t>金额</t>
  </si>
  <si>
    <t>其中：
示范村产业项目</t>
  </si>
  <si>
    <t>其中：
示范村小型公益项目</t>
  </si>
  <si>
    <t>岗位
个数</t>
  </si>
  <si>
    <t>总人数（人）</t>
  </si>
  <si>
    <t>小计</t>
  </si>
  <si>
    <t>项目资金管理经费</t>
  </si>
  <si>
    <t>资产管理经费</t>
  </si>
  <si>
    <t>项目个数</t>
  </si>
  <si>
    <t>土默特左旗</t>
  </si>
  <si>
    <t>托克托县</t>
  </si>
  <si>
    <t>赛罕区</t>
  </si>
  <si>
    <t>新城区</t>
  </si>
  <si>
    <t>回民区</t>
  </si>
  <si>
    <t>玉泉区</t>
  </si>
  <si>
    <t>和林格尔县</t>
  </si>
  <si>
    <t>清水河县</t>
  </si>
  <si>
    <t>武川县</t>
  </si>
  <si>
    <t>开发区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</si>
</sst>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方正小标宋简体"/>
      <family val="0"/>
    </font>
    <font>
      <sz val="18"/>
      <color indexed="8"/>
      <name val="方正小标宋简体"/>
      <family val="0"/>
    </font>
    <font>
      <sz val="11"/>
      <color indexed="8"/>
      <name val="华文中宋"/>
      <family val="0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2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简体"/>
      <family val="0"/>
    </font>
    <font>
      <sz val="18"/>
      <color theme="1"/>
      <name val="方正小标宋简体"/>
      <family val="0"/>
    </font>
    <font>
      <sz val="11"/>
      <color rgb="FF000000"/>
      <name val="华文中宋"/>
      <family val="0"/>
    </font>
    <font>
      <sz val="11"/>
      <color theme="1"/>
      <name val="华文中宋"/>
      <family val="0"/>
    </font>
    <font>
      <sz val="11"/>
      <color rgb="FF000000"/>
      <name val="Times New Roman"/>
      <family val="1"/>
    </font>
    <font>
      <sz val="12"/>
      <color theme="1"/>
      <name val="方正小标宋简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justify" vertical="center"/>
    </xf>
    <xf numFmtId="0" fontId="4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20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11.25390625" style="1" customWidth="1"/>
    <col min="2" max="2" width="6.375" style="1" customWidth="1"/>
    <col min="3" max="3" width="5.50390625" style="1" customWidth="1"/>
    <col min="4" max="4" width="6.00390625" style="1" customWidth="1"/>
    <col min="5" max="5" width="5.25390625" style="1" customWidth="1"/>
    <col min="6" max="6" width="6.375" style="1" customWidth="1"/>
    <col min="7" max="7" width="9.375" style="1" customWidth="1"/>
    <col min="8" max="8" width="7.50390625" style="1" customWidth="1"/>
    <col min="9" max="9" width="5.375" style="1" customWidth="1"/>
    <col min="10" max="10" width="6.625" style="1" customWidth="1"/>
    <col min="11" max="11" width="9.25390625" style="1" customWidth="1"/>
    <col min="12" max="12" width="10.75390625" style="1" customWidth="1"/>
    <col min="13" max="13" width="5.875" style="1" customWidth="1"/>
    <col min="14" max="14" width="7.00390625" style="1" customWidth="1"/>
    <col min="15" max="15" width="9.875" style="1" bestFit="1" customWidth="1"/>
    <col min="16" max="16" width="7.875" style="1" customWidth="1"/>
    <col min="17" max="17" width="6.125" style="1" customWidth="1"/>
    <col min="18" max="18" width="8.50390625" style="1" customWidth="1"/>
    <col min="19" max="19" width="6.25390625" style="1" customWidth="1"/>
    <col min="20" max="20" width="12.625" style="1" bestFit="1" customWidth="1"/>
    <col min="21" max="16384" width="9.00390625" style="1" customWidth="1"/>
  </cols>
  <sheetData>
    <row r="2" spans="1:19" s="2" customFormat="1" ht="18.75" customHeight="1">
      <c r="A2" s="3" t="s">
        <v>0</v>
      </c>
      <c r="B2" s="4"/>
      <c r="C2" s="4"/>
      <c r="D2" s="1"/>
      <c r="E2" s="1"/>
      <c r="F2" s="1"/>
      <c r="G2" s="1"/>
      <c r="H2" s="1"/>
      <c r="I2" s="1"/>
      <c r="J2" s="1"/>
      <c r="K2" s="1"/>
      <c r="L2" s="14" t="s">
        <v>1</v>
      </c>
      <c r="M2" s="14"/>
      <c r="N2" s="14"/>
      <c r="O2" s="14"/>
      <c r="P2" s="14"/>
      <c r="Q2" s="14"/>
      <c r="R2" s="14"/>
      <c r="S2" s="14"/>
    </row>
    <row r="3" spans="1:19" s="1" customFormat="1" ht="39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1" customFormat="1" ht="21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5" t="s">
        <v>3</v>
      </c>
      <c r="Q4" s="15"/>
      <c r="R4" s="15"/>
      <c r="S4" s="15"/>
    </row>
    <row r="5" spans="1:19" s="1" customFormat="1" ht="27" customHeight="1">
      <c r="A5" s="7" t="s">
        <v>4</v>
      </c>
      <c r="B5" s="8" t="s">
        <v>5</v>
      </c>
      <c r="C5" s="9" t="s">
        <v>6</v>
      </c>
      <c r="D5" s="9"/>
      <c r="E5" s="9"/>
      <c r="F5" s="9"/>
      <c r="G5" s="9"/>
      <c r="H5" s="9"/>
      <c r="I5" s="9"/>
      <c r="J5" s="9"/>
      <c r="K5" s="9"/>
      <c r="L5" s="9"/>
      <c r="M5" s="8" t="s">
        <v>7</v>
      </c>
      <c r="N5" s="8"/>
      <c r="O5" s="8" t="s">
        <v>8</v>
      </c>
      <c r="P5" s="8"/>
      <c r="Q5" s="8" t="s">
        <v>9</v>
      </c>
      <c r="R5" s="8"/>
      <c r="S5" s="8"/>
    </row>
    <row r="6" spans="1:19" s="1" customFormat="1" ht="27" customHeight="1">
      <c r="A6" s="7"/>
      <c r="B6" s="8"/>
      <c r="C6" s="7" t="s">
        <v>10</v>
      </c>
      <c r="D6" s="7" t="s">
        <v>11</v>
      </c>
      <c r="E6" s="8" t="s">
        <v>12</v>
      </c>
      <c r="F6" s="8"/>
      <c r="G6" s="8"/>
      <c r="H6" s="8"/>
      <c r="I6" s="7" t="s">
        <v>13</v>
      </c>
      <c r="J6" s="7"/>
      <c r="K6" s="7"/>
      <c r="L6" s="7"/>
      <c r="M6" s="8"/>
      <c r="N6" s="8"/>
      <c r="O6" s="8"/>
      <c r="P6" s="8"/>
      <c r="Q6" s="8"/>
      <c r="R6" s="8"/>
      <c r="S6" s="8"/>
    </row>
    <row r="7" spans="1:19" s="1" customFormat="1" ht="33" customHeight="1">
      <c r="A7" s="7"/>
      <c r="B7" s="8"/>
      <c r="C7" s="7"/>
      <c r="D7" s="7"/>
      <c r="E7" s="7" t="s">
        <v>14</v>
      </c>
      <c r="F7" s="8" t="s">
        <v>15</v>
      </c>
      <c r="G7" s="7" t="s">
        <v>16</v>
      </c>
      <c r="H7" s="7"/>
      <c r="I7" s="7" t="s">
        <v>14</v>
      </c>
      <c r="J7" s="8" t="s">
        <v>15</v>
      </c>
      <c r="K7" s="7" t="s">
        <v>17</v>
      </c>
      <c r="L7" s="7"/>
      <c r="M7" s="7" t="s">
        <v>18</v>
      </c>
      <c r="N7" s="8" t="s">
        <v>15</v>
      </c>
      <c r="O7" s="7" t="s">
        <v>19</v>
      </c>
      <c r="P7" s="8" t="s">
        <v>15</v>
      </c>
      <c r="Q7" s="8" t="s">
        <v>20</v>
      </c>
      <c r="R7" s="7" t="s">
        <v>21</v>
      </c>
      <c r="S7" s="7" t="s">
        <v>22</v>
      </c>
    </row>
    <row r="8" spans="1:19" s="1" customFormat="1" ht="27" customHeight="1">
      <c r="A8" s="7"/>
      <c r="B8" s="8"/>
      <c r="C8" s="7"/>
      <c r="D8" s="7"/>
      <c r="E8" s="7"/>
      <c r="F8" s="8"/>
      <c r="G8" s="7" t="s">
        <v>23</v>
      </c>
      <c r="H8" s="8" t="s">
        <v>15</v>
      </c>
      <c r="I8" s="7"/>
      <c r="J8" s="8"/>
      <c r="K8" s="7" t="s">
        <v>23</v>
      </c>
      <c r="L8" s="8" t="s">
        <v>15</v>
      </c>
      <c r="M8" s="7"/>
      <c r="N8" s="8"/>
      <c r="O8" s="7"/>
      <c r="P8" s="8"/>
      <c r="Q8" s="8"/>
      <c r="R8" s="7"/>
      <c r="S8" s="7"/>
    </row>
    <row r="9" spans="1:19" s="1" customFormat="1" ht="27" customHeight="1">
      <c r="A9" s="8" t="s">
        <v>5</v>
      </c>
      <c r="B9" s="10">
        <f aca="true" t="shared" si="0" ref="B9:S9">SUM(B10:B19)</f>
        <v>27361</v>
      </c>
      <c r="C9" s="10">
        <f aca="true" t="shared" si="1" ref="C9:C19">SUM(E9+I9)</f>
        <v>47</v>
      </c>
      <c r="D9" s="10">
        <f t="shared" si="0"/>
        <v>24688</v>
      </c>
      <c r="E9" s="10">
        <f t="shared" si="0"/>
        <v>28</v>
      </c>
      <c r="F9" s="10">
        <f t="shared" si="0"/>
        <v>19325</v>
      </c>
      <c r="G9" s="10">
        <f t="shared" si="0"/>
        <v>7</v>
      </c>
      <c r="H9" s="10">
        <f t="shared" si="0"/>
        <v>3670</v>
      </c>
      <c r="I9" s="10">
        <f t="shared" si="0"/>
        <v>19</v>
      </c>
      <c r="J9" s="10">
        <f t="shared" si="0"/>
        <v>5363</v>
      </c>
      <c r="K9" s="10">
        <f t="shared" si="0"/>
        <v>6</v>
      </c>
      <c r="L9" s="10">
        <f t="shared" si="0"/>
        <v>1439</v>
      </c>
      <c r="M9" s="10">
        <f t="shared" si="0"/>
        <v>3503</v>
      </c>
      <c r="N9" s="10">
        <f t="shared" si="0"/>
        <v>1473</v>
      </c>
      <c r="O9" s="10">
        <f t="shared" si="0"/>
        <v>900451</v>
      </c>
      <c r="P9" s="10">
        <f t="shared" si="0"/>
        <v>800</v>
      </c>
      <c r="Q9" s="10">
        <f t="shared" si="0"/>
        <v>400</v>
      </c>
      <c r="R9" s="10">
        <f t="shared" si="0"/>
        <v>264</v>
      </c>
      <c r="S9" s="10">
        <f t="shared" si="0"/>
        <v>136</v>
      </c>
    </row>
    <row r="10" spans="1:19" s="1" customFormat="1" ht="24.75" customHeight="1">
      <c r="A10" s="7" t="s">
        <v>24</v>
      </c>
      <c r="B10" s="10">
        <f aca="true" t="shared" si="2" ref="B10:B19">SUM(D10+N10+P10+Q10)</f>
        <v>3128</v>
      </c>
      <c r="C10" s="10">
        <f t="shared" si="1"/>
        <v>3</v>
      </c>
      <c r="D10" s="10">
        <f aca="true" t="shared" si="3" ref="D10:D19">F10+J10</f>
        <v>2693</v>
      </c>
      <c r="E10" s="10">
        <v>1</v>
      </c>
      <c r="F10" s="10">
        <v>2000</v>
      </c>
      <c r="G10" s="10"/>
      <c r="H10" s="10"/>
      <c r="I10" s="10">
        <v>2</v>
      </c>
      <c r="J10" s="10">
        <v>693</v>
      </c>
      <c r="K10" s="10"/>
      <c r="L10" s="10"/>
      <c r="M10" s="10">
        <v>417</v>
      </c>
      <c r="N10" s="10">
        <v>200</v>
      </c>
      <c r="O10" s="10">
        <v>240423</v>
      </c>
      <c r="P10" s="10">
        <v>192</v>
      </c>
      <c r="Q10" s="10">
        <v>43</v>
      </c>
      <c r="R10" s="10">
        <v>25</v>
      </c>
      <c r="S10" s="10">
        <v>18</v>
      </c>
    </row>
    <row r="11" spans="1:19" s="1" customFormat="1" ht="24.75" customHeight="1">
      <c r="A11" s="7" t="s">
        <v>25</v>
      </c>
      <c r="B11" s="10">
        <f t="shared" si="2"/>
        <v>3351</v>
      </c>
      <c r="C11" s="10">
        <f t="shared" si="1"/>
        <v>5</v>
      </c>
      <c r="D11" s="10">
        <f t="shared" si="3"/>
        <v>3050</v>
      </c>
      <c r="E11" s="10">
        <v>2</v>
      </c>
      <c r="F11" s="10">
        <v>2200</v>
      </c>
      <c r="G11" s="10"/>
      <c r="H11" s="10"/>
      <c r="I11" s="10">
        <v>3</v>
      </c>
      <c r="J11" s="10">
        <v>850</v>
      </c>
      <c r="K11" s="10"/>
      <c r="L11" s="10"/>
      <c r="M11" s="10">
        <v>300</v>
      </c>
      <c r="N11" s="10">
        <v>144</v>
      </c>
      <c r="O11" s="10">
        <v>147690</v>
      </c>
      <c r="P11" s="10">
        <v>118</v>
      </c>
      <c r="Q11" s="10">
        <v>39</v>
      </c>
      <c r="R11" s="10">
        <v>25</v>
      </c>
      <c r="S11" s="10">
        <v>14</v>
      </c>
    </row>
    <row r="12" spans="1:19" s="1" customFormat="1" ht="24.75" customHeight="1">
      <c r="A12" s="8" t="s">
        <v>26</v>
      </c>
      <c r="B12" s="10">
        <f t="shared" si="2"/>
        <v>2658</v>
      </c>
      <c r="C12" s="10">
        <f t="shared" si="1"/>
        <v>6</v>
      </c>
      <c r="D12" s="10">
        <f t="shared" si="3"/>
        <v>2547</v>
      </c>
      <c r="E12" s="10">
        <v>3</v>
      </c>
      <c r="F12" s="10">
        <v>1767</v>
      </c>
      <c r="G12" s="10"/>
      <c r="H12" s="10"/>
      <c r="I12" s="10">
        <v>3</v>
      </c>
      <c r="J12" s="10">
        <v>780</v>
      </c>
      <c r="K12" s="10">
        <v>2</v>
      </c>
      <c r="L12" s="10">
        <v>280</v>
      </c>
      <c r="M12" s="10">
        <v>98</v>
      </c>
      <c r="N12" s="10">
        <v>49</v>
      </c>
      <c r="O12" s="10">
        <v>32785</v>
      </c>
      <c r="P12" s="10">
        <v>26</v>
      </c>
      <c r="Q12" s="10">
        <v>36</v>
      </c>
      <c r="R12" s="10">
        <v>24</v>
      </c>
      <c r="S12" s="10">
        <v>12</v>
      </c>
    </row>
    <row r="13" spans="1:19" s="1" customFormat="1" ht="24.75" customHeight="1">
      <c r="A13" s="8" t="s">
        <v>27</v>
      </c>
      <c r="B13" s="10">
        <f t="shared" si="2"/>
        <v>230</v>
      </c>
      <c r="C13" s="10">
        <f t="shared" si="1"/>
        <v>2</v>
      </c>
      <c r="D13" s="10">
        <f t="shared" si="3"/>
        <v>190</v>
      </c>
      <c r="E13" s="10">
        <v>2</v>
      </c>
      <c r="F13" s="10">
        <v>190</v>
      </c>
      <c r="G13" s="10"/>
      <c r="H13" s="10"/>
      <c r="I13" s="10"/>
      <c r="J13" s="10"/>
      <c r="K13" s="10"/>
      <c r="L13" s="10"/>
      <c r="M13" s="10"/>
      <c r="N13" s="10"/>
      <c r="O13" s="10">
        <v>15354</v>
      </c>
      <c r="P13" s="10">
        <v>12</v>
      </c>
      <c r="Q13" s="10">
        <v>28</v>
      </c>
      <c r="R13" s="10">
        <v>20</v>
      </c>
      <c r="S13" s="10">
        <v>8</v>
      </c>
    </row>
    <row r="14" spans="1:19" s="1" customFormat="1" ht="24.75" customHeight="1">
      <c r="A14" s="8" t="s">
        <v>28</v>
      </c>
      <c r="B14" s="10">
        <f t="shared" si="2"/>
        <v>1181</v>
      </c>
      <c r="C14" s="10">
        <f t="shared" si="1"/>
        <v>4</v>
      </c>
      <c r="D14" s="10">
        <f t="shared" si="3"/>
        <v>1136</v>
      </c>
      <c r="E14" s="10">
        <v>2</v>
      </c>
      <c r="F14" s="10">
        <v>710</v>
      </c>
      <c r="G14" s="10">
        <v>1</v>
      </c>
      <c r="H14" s="10">
        <v>360</v>
      </c>
      <c r="I14" s="10">
        <v>2</v>
      </c>
      <c r="J14" s="10">
        <v>426</v>
      </c>
      <c r="K14" s="10">
        <v>1</v>
      </c>
      <c r="L14" s="10">
        <v>199</v>
      </c>
      <c r="M14" s="10"/>
      <c r="N14" s="10"/>
      <c r="O14" s="10">
        <v>5579</v>
      </c>
      <c r="P14" s="10">
        <v>17</v>
      </c>
      <c r="Q14" s="10">
        <v>28</v>
      </c>
      <c r="R14" s="10">
        <v>20</v>
      </c>
      <c r="S14" s="10">
        <v>8</v>
      </c>
    </row>
    <row r="15" spans="1:19" s="1" customFormat="1" ht="24.75" customHeight="1">
      <c r="A15" s="8" t="s">
        <v>29</v>
      </c>
      <c r="B15" s="10">
        <f t="shared" si="2"/>
        <v>1417</v>
      </c>
      <c r="C15" s="10">
        <f t="shared" si="1"/>
        <v>3</v>
      </c>
      <c r="D15" s="10">
        <f t="shared" si="3"/>
        <v>1351</v>
      </c>
      <c r="E15" s="10">
        <v>3</v>
      </c>
      <c r="F15" s="10">
        <v>1351</v>
      </c>
      <c r="G15" s="10"/>
      <c r="H15" s="10"/>
      <c r="I15" s="10"/>
      <c r="J15" s="12"/>
      <c r="K15" s="12"/>
      <c r="L15" s="12"/>
      <c r="M15" s="10"/>
      <c r="N15" s="10"/>
      <c r="O15" s="10">
        <v>31211</v>
      </c>
      <c r="P15" s="10">
        <v>38</v>
      </c>
      <c r="Q15" s="10">
        <v>28</v>
      </c>
      <c r="R15" s="10">
        <v>20</v>
      </c>
      <c r="S15" s="10">
        <v>8</v>
      </c>
    </row>
    <row r="16" spans="1:19" s="1" customFormat="1" ht="24.75" customHeight="1">
      <c r="A16" s="7" t="s">
        <v>30</v>
      </c>
      <c r="B16" s="10">
        <f t="shared" si="2"/>
        <v>4282</v>
      </c>
      <c r="C16" s="10">
        <f t="shared" si="1"/>
        <v>7</v>
      </c>
      <c r="D16" s="10">
        <f t="shared" si="3"/>
        <v>3800</v>
      </c>
      <c r="E16" s="10">
        <v>5</v>
      </c>
      <c r="F16" s="10">
        <v>3100</v>
      </c>
      <c r="G16" s="10">
        <v>2</v>
      </c>
      <c r="H16" s="10">
        <v>1500</v>
      </c>
      <c r="I16" s="10">
        <v>2</v>
      </c>
      <c r="J16" s="10">
        <v>700</v>
      </c>
      <c r="K16" s="10">
        <v>0</v>
      </c>
      <c r="L16" s="10">
        <v>0</v>
      </c>
      <c r="M16" s="10">
        <v>520</v>
      </c>
      <c r="N16" s="10">
        <v>300</v>
      </c>
      <c r="O16" s="10">
        <v>161572</v>
      </c>
      <c r="P16" s="10">
        <v>129</v>
      </c>
      <c r="Q16" s="10">
        <v>53</v>
      </c>
      <c r="R16" s="10">
        <v>35</v>
      </c>
      <c r="S16" s="10">
        <v>18</v>
      </c>
    </row>
    <row r="17" spans="1:19" s="1" customFormat="1" ht="24.75" customHeight="1">
      <c r="A17" s="8" t="s">
        <v>31</v>
      </c>
      <c r="B17" s="10">
        <f t="shared" si="2"/>
        <v>4946</v>
      </c>
      <c r="C17" s="10">
        <f t="shared" si="1"/>
        <v>8</v>
      </c>
      <c r="D17" s="10">
        <f t="shared" si="3"/>
        <v>4360</v>
      </c>
      <c r="E17" s="10">
        <v>5</v>
      </c>
      <c r="F17" s="10">
        <v>3360</v>
      </c>
      <c r="G17" s="10">
        <v>3</v>
      </c>
      <c r="H17" s="11">
        <v>760</v>
      </c>
      <c r="I17" s="11">
        <v>3</v>
      </c>
      <c r="J17" s="10">
        <v>1000</v>
      </c>
      <c r="K17" s="11">
        <v>2</v>
      </c>
      <c r="L17" s="10">
        <v>600</v>
      </c>
      <c r="M17" s="10">
        <v>1188</v>
      </c>
      <c r="N17" s="10">
        <v>427</v>
      </c>
      <c r="O17" s="10">
        <v>111677</v>
      </c>
      <c r="P17" s="10">
        <v>90</v>
      </c>
      <c r="Q17" s="10">
        <v>69</v>
      </c>
      <c r="R17" s="10">
        <v>45</v>
      </c>
      <c r="S17" s="10">
        <v>24</v>
      </c>
    </row>
    <row r="18" spans="1:19" s="1" customFormat="1" ht="24.75" customHeight="1">
      <c r="A18" s="8" t="s">
        <v>32</v>
      </c>
      <c r="B18" s="10">
        <f t="shared" si="2"/>
        <v>6095</v>
      </c>
      <c r="C18" s="10">
        <f t="shared" si="1"/>
        <v>9</v>
      </c>
      <c r="D18" s="10">
        <f t="shared" si="3"/>
        <v>5561</v>
      </c>
      <c r="E18" s="10">
        <v>5</v>
      </c>
      <c r="F18" s="10">
        <v>4647</v>
      </c>
      <c r="G18" s="10">
        <v>1</v>
      </c>
      <c r="H18" s="10">
        <v>1050</v>
      </c>
      <c r="I18" s="10">
        <v>4</v>
      </c>
      <c r="J18" s="10">
        <v>914</v>
      </c>
      <c r="K18" s="10">
        <v>1</v>
      </c>
      <c r="L18" s="10">
        <v>360</v>
      </c>
      <c r="M18" s="10">
        <v>980</v>
      </c>
      <c r="N18" s="10">
        <v>353</v>
      </c>
      <c r="O18" s="10">
        <v>131215</v>
      </c>
      <c r="P18" s="10">
        <v>105</v>
      </c>
      <c r="Q18" s="10">
        <v>76</v>
      </c>
      <c r="R18" s="10">
        <v>50</v>
      </c>
      <c r="S18" s="10">
        <v>26</v>
      </c>
    </row>
    <row r="19" spans="1:19" s="1" customFormat="1" ht="24.75" customHeight="1">
      <c r="A19" s="8" t="s">
        <v>33</v>
      </c>
      <c r="B19" s="10">
        <f t="shared" si="2"/>
        <v>73</v>
      </c>
      <c r="C19" s="10">
        <f t="shared" si="1"/>
        <v>0</v>
      </c>
      <c r="D19" s="10">
        <f t="shared" si="3"/>
        <v>0</v>
      </c>
      <c r="E19" s="12"/>
      <c r="F19" s="10"/>
      <c r="G19" s="10"/>
      <c r="H19" s="10"/>
      <c r="I19" s="10"/>
      <c r="J19" s="12"/>
      <c r="K19" s="12"/>
      <c r="L19" s="12"/>
      <c r="M19" s="10"/>
      <c r="N19" s="10"/>
      <c r="O19" s="10">
        <v>22945</v>
      </c>
      <c r="P19" s="10">
        <v>73</v>
      </c>
      <c r="Q19" s="10"/>
      <c r="R19" s="10"/>
      <c r="S19" s="16"/>
    </row>
    <row r="20" spans="1:19" s="1" customFormat="1" ht="34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4"/>
      <c r="L20" s="4"/>
      <c r="M20" s="4"/>
      <c r="N20" s="4"/>
      <c r="O20" s="4"/>
      <c r="P20" s="4"/>
      <c r="Q20" s="4"/>
      <c r="R20" s="4"/>
      <c r="S20" s="4"/>
    </row>
  </sheetData>
  <sheetProtection/>
  <mergeCells count="26">
    <mergeCell ref="L2:S2"/>
    <mergeCell ref="A3:S3"/>
    <mergeCell ref="P4:S4"/>
    <mergeCell ref="C5:L5"/>
    <mergeCell ref="E6:H6"/>
    <mergeCell ref="I6:L6"/>
    <mergeCell ref="G7:H7"/>
    <mergeCell ref="K7:L7"/>
    <mergeCell ref="A5:A8"/>
    <mergeCell ref="B5:B8"/>
    <mergeCell ref="C6:C8"/>
    <mergeCell ref="D6:D8"/>
    <mergeCell ref="E7:E8"/>
    <mergeCell ref="F7:F8"/>
    <mergeCell ref="I7:I8"/>
    <mergeCell ref="J7:J8"/>
    <mergeCell ref="M7:M8"/>
    <mergeCell ref="N7:N8"/>
    <mergeCell ref="O7:O8"/>
    <mergeCell ref="P7:P8"/>
    <mergeCell ref="Q7:Q8"/>
    <mergeCell ref="R7:R8"/>
    <mergeCell ref="S7:S8"/>
    <mergeCell ref="M5:N6"/>
    <mergeCell ref="O5:P6"/>
    <mergeCell ref="Q5:S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农综科3</dc:creator>
  <cp:keywords/>
  <dc:description/>
  <cp:lastModifiedBy>云宝峰</cp:lastModifiedBy>
  <dcterms:created xsi:type="dcterms:W3CDTF">2023-06-20T02:44:42Z</dcterms:created>
  <dcterms:modified xsi:type="dcterms:W3CDTF">2023-06-20T02:44:51Z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